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9" r:id="rId1"/>
    <sheet name="Sheet2" sheetId="10" r:id="rId2"/>
    <sheet name="附件12018年全区一般公共预算收入调整表" sheetId="3" r:id="rId3"/>
    <sheet name="附件22018年区本级一般公共预算收入调整表" sheetId="4" r:id="rId4"/>
    <sheet name="附件32018年全区一般公共预算支出预算表 " sheetId="8" r:id="rId5"/>
    <sheet name="附件42018年区本级一般公共预算支出预算表" sheetId="5" r:id="rId6"/>
    <sheet name="附件52018年区本级预算调整支出大类汇总" sheetId="6" r:id="rId7"/>
    <sheet name="附件62018年区本级预算调整支出安排明细 " sheetId="1" r:id="rId8"/>
  </sheets>
  <definedNames>
    <definedName name="_xlnm._FilterDatabase" localSheetId="7" hidden="1">'附件62018年区本级预算调整支出安排明细 '!$A$4:$G$26</definedName>
  </definedNames>
  <calcPr calcId="144525"/>
</workbook>
</file>

<file path=xl/sharedStrings.xml><?xml version="1.0" encoding="utf-8"?>
<sst xmlns="http://schemas.openxmlformats.org/spreadsheetml/2006/main" count="90">
  <si>
    <t>2018年鼓楼区本级预算
调整方案（草案）附表</t>
  </si>
  <si>
    <t>福州市鼓楼区财政局</t>
  </si>
  <si>
    <t xml:space="preserve">  </t>
  </si>
  <si>
    <t>附件1：</t>
  </si>
  <si>
    <t>2018年全区一般公共预算收入调整情况表</t>
  </si>
  <si>
    <t xml:space="preserve">                                                     </t>
  </si>
  <si>
    <t>单位：万元</t>
  </si>
  <si>
    <t>项    目</t>
  </si>
  <si>
    <t>年初预算数</t>
  </si>
  <si>
    <t>拟调整后预算</t>
  </si>
  <si>
    <t>一般公共预算总收入</t>
  </si>
  <si>
    <t>一、地方一般公共预算收入</t>
  </si>
  <si>
    <t>（一）税收收入</t>
  </si>
  <si>
    <t xml:space="preserve">   增值税</t>
  </si>
  <si>
    <t xml:space="preserve">   企业所得税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</si>
  <si>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</si>
  <si>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</si>
  <si>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</si>
  <si>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</si>
  <si>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</si>
  <si>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</si>
  <si>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环境保护税</t>
  </si>
  <si>
    <t>（二）非税收入</t>
  </si>
  <si>
    <t xml:space="preserve">   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</si>
  <si>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</si>
  <si>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</si>
  <si>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</si>
  <si>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国有资源（资产）有偿使用收入</t>
  </si>
  <si>
    <t xml:space="preserve">   其他收入</t>
  </si>
  <si>
    <t>二、上划中央收入</t>
  </si>
  <si>
    <t>附件2：</t>
  </si>
  <si>
    <t>2018年区本级一般公共预算收入调整情况表</t>
  </si>
  <si>
    <t>附件3：</t>
  </si>
  <si>
    <t>2018年全区一般公共预算支出调整情况表</t>
  </si>
  <si>
    <t>一般公共预算支出</t>
  </si>
  <si>
    <t xml:space="preserve">   一般公共服务支出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</si>
  <si>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</si>
  <si>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</si>
  <si>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</si>
  <si>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</si>
  <si>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</si>
  <si>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社会保障和就业支出</t>
  </si>
  <si>
    <t xml:space="preserve">   医疗卫生与计划生育支出</t>
  </si>
  <si>
    <t xml:space="preserve">   节能环保支出</t>
  </si>
  <si>
    <t xml:space="preserve">   城乡社区支出 </t>
  </si>
  <si>
    <t xml:space="preserve">   农林水支出 </t>
  </si>
  <si>
    <t xml:space="preserve">   资源勘探信息等支出 </t>
  </si>
  <si>
    <t xml:space="preserve">   商业服务业等支出 </t>
  </si>
  <si>
    <t xml:space="preserve">   住房保障支出　</t>
  </si>
  <si>
    <t xml:space="preserve">   预备费</t>
  </si>
  <si>
    <t xml:space="preserve">   其他支出　</t>
  </si>
  <si>
    <t>附件4：</t>
  </si>
  <si>
    <t>2018年区本级一般公共预算支出调整情况表</t>
  </si>
  <si>
    <t>附件5：</t>
  </si>
  <si>
    <t>2018年区本级预算调整支出大类汇总</t>
  </si>
  <si>
    <t xml:space="preserve">          单位：万元</t>
  </si>
  <si>
    <t>编码</t>
  </si>
  <si>
    <t>支出大类</t>
  </si>
  <si>
    <t>金额</t>
  </si>
  <si>
    <t>一般公共服务支出</t>
  </si>
  <si>
    <t>社会保障和就业支出</t>
  </si>
  <si>
    <t>医疗卫生与计划生育支出</t>
  </si>
  <si>
    <t>城乡社区支出</t>
  </si>
  <si>
    <t>资源勘探信息等支出</t>
  </si>
  <si>
    <t>总计</t>
  </si>
  <si>
    <t>备注：本表所涉及预算调整为动用预算稳定调节基金和债务资金安排</t>
  </si>
  <si>
    <t>附件6：</t>
  </si>
  <si>
    <t xml:space="preserve">2018年区本级预算调整支出安排明细 </t>
  </si>
  <si>
    <t>单位</t>
  </si>
  <si>
    <t>项目名称</t>
  </si>
  <si>
    <t>单位指标</t>
  </si>
  <si>
    <t>鼓楼区鼓西街道办事处</t>
  </si>
  <si>
    <t>街居企业工作经费</t>
  </si>
  <si>
    <t>人员经费</t>
  </si>
  <si>
    <t>合计</t>
  </si>
  <si>
    <t>鼓楼区华大街道办事处</t>
  </si>
  <si>
    <t>鼓楼区南街街道办事处</t>
  </si>
  <si>
    <t>鼓楼区温泉街道办事处</t>
  </si>
  <si>
    <t>办公场所租赁运营经费及岷县对口帮扶款</t>
  </si>
  <si>
    <t>公用经费</t>
  </si>
  <si>
    <t>鼓楼区城市管理局市政小街巷专户</t>
  </si>
  <si>
    <t>小街巷改造和服务费</t>
  </si>
  <si>
    <t>鼓楼国有资产营运有限公司</t>
  </si>
  <si>
    <t>日常工作经费</t>
  </si>
  <si>
    <t>区本级业务口统筹安排</t>
  </si>
  <si>
    <t>区街财政体制结算</t>
  </si>
  <si>
    <t>区街财政体制结算及区属机关事业单位养老保险缺口资金</t>
  </si>
  <si>
    <t>城乡居民医保及城乡医疗救助财政补助缺口资金</t>
  </si>
  <si>
    <t>地方政府一般债券安排</t>
  </si>
  <si>
    <t>西洪路中西段及兰尾村周边项目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</si>
</sst>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32">
    <font>
      <sz val="9"/>
      <name val="宋体"/>
      <charset val="134"/>
    </font>
    <font>
      <sz val="14"/>
      <name val="楷体_GB2312"/>
      <charset val="134"/>
    </font>
    <font>
      <b/>
      <sz val="14"/>
      <name val="方正小标宋简体"/>
      <charset val="134"/>
    </font>
    <font>
      <sz val="16"/>
      <name val="黑体"/>
      <charset val="134"/>
    </font>
    <font>
      <sz val="11"/>
      <color indexed="8"/>
      <name val="宋体"/>
      <charset val="134"/>
      <scheme val="minor"/>
    </font>
    <font>
      <sz val="12"/>
      <name val="Arial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b/>
      <sz val="36"/>
      <name val="方正小标宋简体"/>
      <charset val="134"/>
    </font>
    <font>
      <sz val="22"/>
      <name val="楷体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8" borderId="1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11" borderId="16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6" fillId="26" borderId="1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 wrapText="1"/>
    </xf>
    <xf numFmtId="176" fontId="9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57" fontId="1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1:K22"/>
  <sheetViews>
    <sheetView tabSelected="1" workbookViewId="0">
      <selection activeCell="F8" sqref="F8"/>
    </sheetView>
  </sheetViews>
  <sheetFormatPr defaultColWidth="9.33333333333333" defaultRowHeight="11.25"/>
  <cols>
    <col min="9" max="9" width="9.66666666666667" customWidth="1"/>
    <col min="10" max="10" width="11.3333333333333" customWidth="1"/>
  </cols>
  <sheetData>
    <row r="11" ht="117" customHeight="1" spans="1:11">
      <c r="A11" s="38" t="s">
        <v>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3" ht="10" customHeight="1"/>
    <row r="14" ht="33" customHeight="1"/>
    <row r="15" ht="50" customHeight="1"/>
    <row r="17" ht="91" customHeight="1"/>
    <row r="21" ht="27" spans="1:11">
      <c r="A21" s="39" t="s">
        <v>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ht="27" spans="1:11">
      <c r="A22" s="40">
        <v>43435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</sheetData>
  <mergeCells count="3">
    <mergeCell ref="A11:K11"/>
    <mergeCell ref="A21:K21"/>
    <mergeCell ref="A22:K22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5"/>
  <sheetViews>
    <sheetView workbookViewId="0">
      <selection activeCell="E14" sqref="E14"/>
    </sheetView>
  </sheetViews>
  <sheetFormatPr defaultColWidth="9.33333333333333" defaultRowHeight="11.25" outlineLevelRow="4"/>
  <sheetData>
    <row r="2" spans="1:10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</row>
    <row r="3" spans="1:10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>
      <c r="A5" s="37"/>
      <c r="B5" s="37"/>
      <c r="C5" s="37"/>
      <c r="D5" s="37"/>
      <c r="E5" s="37"/>
      <c r="F5" s="37"/>
      <c r="G5" s="37"/>
      <c r="H5" s="37"/>
      <c r="I5" s="37"/>
      <c r="J5" s="37"/>
    </row>
  </sheetData>
  <mergeCells count="1">
    <mergeCell ref="A2:J5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workbookViewId="0">
      <selection activeCell="A2" sqref="A2:C2"/>
    </sheetView>
  </sheetViews>
  <sheetFormatPr defaultColWidth="12" defaultRowHeight="14.25" outlineLevelCol="2"/>
  <cols>
    <col min="1" max="1" width="47.6666666666667" style="26" customWidth="1"/>
    <col min="2" max="3" width="25.6666666666667" style="26" customWidth="1"/>
    <col min="4" max="16384" width="12" style="26"/>
  </cols>
  <sheetData>
    <row r="1" ht="18.75" spans="1:1">
      <c r="A1" s="3" t="s">
        <v>3</v>
      </c>
    </row>
    <row r="2" ht="22.5" customHeight="1" spans="1:3">
      <c r="A2" s="28" t="s">
        <v>4</v>
      </c>
      <c r="B2" s="28"/>
      <c r="C2" s="28"/>
    </row>
    <row r="3" ht="15.75" customHeight="1" spans="1:3">
      <c r="A3" s="35" t="s">
        <v>5</v>
      </c>
      <c r="B3" s="35"/>
      <c r="C3" s="36" t="s">
        <v>6</v>
      </c>
    </row>
    <row r="4" ht="11.25" spans="1:3">
      <c r="A4" s="8" t="s">
        <v>7</v>
      </c>
      <c r="B4" s="8" t="s">
        <v>8</v>
      </c>
      <c r="C4" s="8" t="s">
        <v>9</v>
      </c>
    </row>
    <row r="5" ht="11.25" spans="1:3">
      <c r="A5" s="8"/>
      <c r="B5" s="8"/>
      <c r="C5" s="8"/>
    </row>
    <row r="6" ht="11.25" spans="1:3">
      <c r="A6" s="8"/>
      <c r="B6" s="8"/>
      <c r="C6" s="8"/>
    </row>
    <row r="7" ht="24" customHeight="1" spans="1:3">
      <c r="A7" s="32" t="s">
        <v>10</v>
      </c>
      <c r="B7" s="31">
        <f>B8+B26</f>
        <v>709300</v>
      </c>
      <c r="C7" s="31">
        <f>C8+C26</f>
        <v>578000</v>
      </c>
    </row>
    <row r="8" ht="24" customHeight="1" spans="1:3">
      <c r="A8" s="32" t="s">
        <v>11</v>
      </c>
      <c r="B8" s="31">
        <f>B9+B19</f>
        <v>442900</v>
      </c>
      <c r="C8" s="31">
        <f>C9+C19</f>
        <v>350000</v>
      </c>
    </row>
    <row r="9" ht="24" customHeight="1" spans="1:3">
      <c r="A9" s="32" t="s">
        <v>12</v>
      </c>
      <c r="B9" s="31">
        <f>SUM(B10:B18)</f>
        <v>322900</v>
      </c>
      <c r="C9" s="31">
        <f>SUM(C10:C18)</f>
        <v>281624</v>
      </c>
    </row>
    <row r="10" ht="24" customHeight="1" spans="1:3">
      <c r="A10" s="32" t="s">
        <v>13</v>
      </c>
      <c r="B10" s="31">
        <v>96990</v>
      </c>
      <c r="C10" s="31">
        <v>87510</v>
      </c>
    </row>
    <row r="11" ht="24" customHeight="1" spans="1:3">
      <c r="A11" s="32" t="s">
        <v>14</v>
      </c>
      <c r="B11" s="31">
        <v>112940</v>
      </c>
      <c r="C11" s="31">
        <v>93660</v>
      </c>
    </row>
    <row r="12" ht="24" customHeight="1" spans="1:3">
      <c r="A12" s="32" t="s">
        <v>15</v>
      </c>
      <c r="B12" s="31">
        <v>300</v>
      </c>
      <c r="C12" s="31">
        <v>260</v>
      </c>
    </row>
    <row r="13" ht="24" customHeight="1" spans="1:3">
      <c r="A13" s="32" t="s">
        <v>16</v>
      </c>
      <c r="B13" s="31">
        <v>15000</v>
      </c>
      <c r="C13" s="31">
        <v>15000</v>
      </c>
    </row>
    <row r="14" ht="24" customHeight="1" spans="1:3">
      <c r="A14" s="32" t="s">
        <v>17</v>
      </c>
      <c r="B14" s="31">
        <v>45700</v>
      </c>
      <c r="C14" s="31">
        <v>39000</v>
      </c>
    </row>
    <row r="15" ht="24" customHeight="1" spans="1:3">
      <c r="A15" s="32" t="s">
        <v>18</v>
      </c>
      <c r="B15" s="31">
        <v>17870</v>
      </c>
      <c r="C15" s="31">
        <v>14710</v>
      </c>
    </row>
    <row r="16" ht="24" customHeight="1" spans="1:3">
      <c r="A16" s="32" t="s">
        <v>19</v>
      </c>
      <c r="B16" s="31">
        <v>8500</v>
      </c>
      <c r="C16" s="31">
        <v>6830</v>
      </c>
    </row>
    <row r="17" ht="24" customHeight="1" spans="1:3">
      <c r="A17" s="32" t="s">
        <v>20</v>
      </c>
      <c r="B17" s="31">
        <v>25600</v>
      </c>
      <c r="C17" s="31">
        <v>24574</v>
      </c>
    </row>
    <row r="18" ht="24" customHeight="1" spans="1:3">
      <c r="A18" s="32" t="s">
        <v>21</v>
      </c>
      <c r="B18" s="31">
        <v>0</v>
      </c>
      <c r="C18" s="31">
        <v>80</v>
      </c>
    </row>
    <row r="19" ht="23.1" customHeight="1" spans="1:3">
      <c r="A19" s="32" t="s">
        <v>22</v>
      </c>
      <c r="B19" s="31">
        <f>SUM(B20:B25)</f>
        <v>120000</v>
      </c>
      <c r="C19" s="31">
        <f>SUM(C20:C25)</f>
        <v>68376</v>
      </c>
    </row>
    <row r="20" ht="24" customHeight="1" spans="1:3">
      <c r="A20" s="32" t="s">
        <v>23</v>
      </c>
      <c r="B20" s="31">
        <v>5700</v>
      </c>
      <c r="C20" s="31">
        <v>5900</v>
      </c>
    </row>
    <row r="21" ht="24" customHeight="1" spans="1:3">
      <c r="A21" s="32" t="s">
        <v>24</v>
      </c>
      <c r="B21" s="31">
        <v>1100</v>
      </c>
      <c r="C21" s="31">
        <v>2500</v>
      </c>
    </row>
    <row r="22" ht="24" customHeight="1" spans="1:3">
      <c r="A22" s="32" t="s">
        <v>25</v>
      </c>
      <c r="B22" s="31">
        <v>800</v>
      </c>
      <c r="C22" s="31">
        <v>920</v>
      </c>
    </row>
    <row r="23" ht="24" customHeight="1" spans="1:3">
      <c r="A23" s="32" t="s">
        <v>26</v>
      </c>
      <c r="B23" s="31">
        <v>76600</v>
      </c>
      <c r="C23" s="31">
        <v>28696</v>
      </c>
    </row>
    <row r="24" ht="24" customHeight="1" spans="1:3">
      <c r="A24" s="32" t="s">
        <v>27</v>
      </c>
      <c r="B24" s="31">
        <v>35000</v>
      </c>
      <c r="C24" s="31">
        <v>30000</v>
      </c>
    </row>
    <row r="25" ht="24" customHeight="1" spans="1:3">
      <c r="A25" s="32" t="s">
        <v>28</v>
      </c>
      <c r="B25" s="31">
        <v>800</v>
      </c>
      <c r="C25" s="31">
        <v>360</v>
      </c>
    </row>
    <row r="26" ht="24" customHeight="1" spans="1:3">
      <c r="A26" s="32" t="s">
        <v>29</v>
      </c>
      <c r="B26" s="33">
        <v>266400</v>
      </c>
      <c r="C26" s="33">
        <v>228000</v>
      </c>
    </row>
    <row r="28" ht="54" customHeight="1" spans="1:3">
      <c r="A28" s="34"/>
      <c r="B28" s="34"/>
      <c r="C28" s="34"/>
    </row>
  </sheetData>
  <mergeCells count="5">
    <mergeCell ref="A2:C2"/>
    <mergeCell ref="A28:C28"/>
    <mergeCell ref="A4:A6"/>
    <mergeCell ref="B4:B6"/>
    <mergeCell ref="C4:C6"/>
  </mergeCells>
  <pageMargins left="0.94375" right="0.75" top="1" bottom="1" header="0.509027777777778" footer="0.509027777777778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workbookViewId="0">
      <selection activeCell="A33" sqref="A33"/>
    </sheetView>
  </sheetViews>
  <sheetFormatPr defaultColWidth="12" defaultRowHeight="14.25" outlineLevelCol="2"/>
  <cols>
    <col min="1" max="1" width="47.6666666666667" style="26" customWidth="1"/>
    <col min="2" max="2" width="24.8333333333333" style="26" customWidth="1"/>
    <col min="3" max="3" width="24.1666666666667" style="26" customWidth="1"/>
    <col min="4" max="4" width="17.3333333333333" style="26"/>
    <col min="5" max="16384" width="12" style="26"/>
  </cols>
  <sheetData>
    <row r="1" ht="18.75" spans="1:1">
      <c r="A1" s="3" t="s">
        <v>30</v>
      </c>
    </row>
    <row r="2" ht="22.5" customHeight="1" spans="1:3">
      <c r="A2" s="28" t="s">
        <v>31</v>
      </c>
      <c r="B2" s="28"/>
      <c r="C2" s="28"/>
    </row>
    <row r="3" ht="15.75" customHeight="1" spans="1:3">
      <c r="A3" s="29"/>
      <c r="B3" s="29"/>
      <c r="C3" s="29" t="s">
        <v>6</v>
      </c>
    </row>
    <row r="4" ht="11.25" spans="1:3">
      <c r="A4" s="8" t="s">
        <v>7</v>
      </c>
      <c r="B4" s="8" t="s">
        <v>8</v>
      </c>
      <c r="C4" s="8" t="s">
        <v>9</v>
      </c>
    </row>
    <row r="5" ht="11.25" spans="1:3">
      <c r="A5" s="8"/>
      <c r="B5" s="8"/>
      <c r="C5" s="8"/>
    </row>
    <row r="6" ht="11.25" spans="1:3">
      <c r="A6" s="8"/>
      <c r="B6" s="8"/>
      <c r="C6" s="8"/>
    </row>
    <row r="7" ht="24" customHeight="1" spans="1:3">
      <c r="A7" s="32" t="s">
        <v>10</v>
      </c>
      <c r="B7" s="31">
        <f>B8+B26</f>
        <v>622300</v>
      </c>
      <c r="C7" s="31">
        <f>C8+C26</f>
        <v>500000</v>
      </c>
    </row>
    <row r="8" ht="24" customHeight="1" spans="1:3">
      <c r="A8" s="32" t="s">
        <v>11</v>
      </c>
      <c r="B8" s="31">
        <f>B9+B19</f>
        <v>385700</v>
      </c>
      <c r="C8" s="31">
        <f>C9+C19</f>
        <v>295000</v>
      </c>
    </row>
    <row r="9" ht="24" customHeight="1" spans="1:3">
      <c r="A9" s="32" t="s">
        <v>12</v>
      </c>
      <c r="B9" s="31">
        <f>SUM(B10:B18)</f>
        <v>275700</v>
      </c>
      <c r="C9" s="31">
        <f>SUM(C10:C18)</f>
        <v>234624</v>
      </c>
    </row>
    <row r="10" ht="24" customHeight="1" spans="1:3">
      <c r="A10" s="32" t="s">
        <v>13</v>
      </c>
      <c r="B10" s="31">
        <v>86400</v>
      </c>
      <c r="C10" s="31">
        <v>76000</v>
      </c>
    </row>
    <row r="11" ht="24" customHeight="1" spans="1:3">
      <c r="A11" s="32" t="s">
        <v>14</v>
      </c>
      <c r="B11" s="31">
        <v>100133</v>
      </c>
      <c r="C11" s="31">
        <v>86000</v>
      </c>
    </row>
    <row r="12" ht="24" customHeight="1" spans="1:3">
      <c r="A12" s="32" t="s">
        <v>15</v>
      </c>
      <c r="B12" s="31">
        <v>367</v>
      </c>
      <c r="C12" s="31">
        <v>320</v>
      </c>
    </row>
    <row r="13" ht="24" customHeight="1" spans="1:3">
      <c r="A13" s="32" t="s">
        <v>16</v>
      </c>
      <c r="B13" s="31">
        <v>12600</v>
      </c>
      <c r="C13" s="31">
        <v>10000</v>
      </c>
    </row>
    <row r="14" ht="24" customHeight="1" spans="1:3">
      <c r="A14" s="32" t="s">
        <v>17</v>
      </c>
      <c r="B14" s="31">
        <v>43000</v>
      </c>
      <c r="C14" s="31">
        <v>34500</v>
      </c>
    </row>
    <row r="15" ht="24" customHeight="1" spans="1:3">
      <c r="A15" s="32" t="s">
        <v>18</v>
      </c>
      <c r="B15" s="31">
        <v>16400</v>
      </c>
      <c r="C15" s="31">
        <v>14000</v>
      </c>
    </row>
    <row r="16" ht="24" customHeight="1" spans="1:3">
      <c r="A16" s="32" t="s">
        <v>19</v>
      </c>
      <c r="B16" s="31">
        <v>5900</v>
      </c>
      <c r="C16" s="31">
        <v>4726</v>
      </c>
    </row>
    <row r="17" ht="24" customHeight="1" spans="1:3">
      <c r="A17" s="32" t="s">
        <v>20</v>
      </c>
      <c r="B17" s="31">
        <v>10900</v>
      </c>
      <c r="C17" s="31">
        <v>9000</v>
      </c>
    </row>
    <row r="18" ht="24" customHeight="1" spans="1:3">
      <c r="A18" s="32" t="s">
        <v>21</v>
      </c>
      <c r="B18" s="31">
        <v>0</v>
      </c>
      <c r="C18" s="31">
        <v>78</v>
      </c>
    </row>
    <row r="19" ht="24" customHeight="1" spans="1:3">
      <c r="A19" s="32" t="s">
        <v>22</v>
      </c>
      <c r="B19" s="31">
        <f>SUM(B20:B25)</f>
        <v>110000</v>
      </c>
      <c r="C19" s="31">
        <f>SUM(C20:C25)</f>
        <v>60376</v>
      </c>
    </row>
    <row r="20" ht="24" customHeight="1" spans="1:3">
      <c r="A20" s="32" t="s">
        <v>23</v>
      </c>
      <c r="B20" s="31">
        <v>4200</v>
      </c>
      <c r="C20" s="31">
        <v>4000</v>
      </c>
    </row>
    <row r="21" ht="24" customHeight="1" spans="1:3">
      <c r="A21" s="32" t="s">
        <v>24</v>
      </c>
      <c r="B21" s="31">
        <v>1100</v>
      </c>
      <c r="C21" s="31">
        <v>2300</v>
      </c>
    </row>
    <row r="22" ht="24" customHeight="1" spans="1:3">
      <c r="A22" s="32" t="s">
        <v>25</v>
      </c>
      <c r="B22" s="31">
        <v>800</v>
      </c>
      <c r="C22" s="31">
        <v>880</v>
      </c>
    </row>
    <row r="23" ht="24" customHeight="1" spans="1:3">
      <c r="A23" s="32" t="s">
        <v>26</v>
      </c>
      <c r="B23" s="31">
        <v>68100</v>
      </c>
      <c r="C23" s="31">
        <v>25100</v>
      </c>
    </row>
    <row r="24" ht="24" customHeight="1" spans="1:3">
      <c r="A24" s="32" t="s">
        <v>27</v>
      </c>
      <c r="B24" s="31">
        <v>35000</v>
      </c>
      <c r="C24" s="31">
        <v>27736</v>
      </c>
    </row>
    <row r="25" ht="24" customHeight="1" spans="1:3">
      <c r="A25" s="32" t="s">
        <v>28</v>
      </c>
      <c r="B25" s="31">
        <v>800</v>
      </c>
      <c r="C25" s="31">
        <v>360</v>
      </c>
    </row>
    <row r="26" ht="24" customHeight="1" spans="1:3">
      <c r="A26" s="32" t="s">
        <v>29</v>
      </c>
      <c r="B26" s="33">
        <v>236600</v>
      </c>
      <c r="C26" s="33">
        <f>C10+C11*1.5</f>
        <v>205000</v>
      </c>
    </row>
    <row r="28" ht="54" customHeight="1" spans="1:3">
      <c r="A28" s="34"/>
      <c r="B28" s="34"/>
      <c r="C28" s="34"/>
    </row>
  </sheetData>
  <mergeCells count="5">
    <mergeCell ref="A2:C2"/>
    <mergeCell ref="A28:C28"/>
    <mergeCell ref="A4:A6"/>
    <mergeCell ref="B4:B6"/>
    <mergeCell ref="C4:C6"/>
  </mergeCells>
  <pageMargins left="0.94375" right="0.75" top="1" bottom="1" header="0.509027777777778" footer="0.509027777777778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topLeftCell="A4" workbookViewId="0">
      <selection activeCell="B11" sqref="B11:C11"/>
    </sheetView>
  </sheetViews>
  <sheetFormatPr defaultColWidth="12" defaultRowHeight="14.25" outlineLevelCol="2"/>
  <cols>
    <col min="1" max="1" width="60.5" style="26" customWidth="1"/>
    <col min="2" max="2" width="19.6666666666667" style="26" customWidth="1"/>
    <col min="3" max="3" width="19.3333333333333" style="26" customWidth="1"/>
    <col min="4" max="16382" width="12" style="26"/>
  </cols>
  <sheetData>
    <row r="1" ht="18.75" spans="1:2">
      <c r="A1" s="3" t="s">
        <v>32</v>
      </c>
      <c r="B1" s="27"/>
    </row>
    <row r="2" ht="18.75" spans="1:3">
      <c r="A2" s="28" t="s">
        <v>33</v>
      </c>
      <c r="B2" s="4"/>
      <c r="C2" s="28"/>
    </row>
    <row r="3" ht="15.75" customHeight="1" spans="1:3">
      <c r="A3" s="29" t="s">
        <v>6</v>
      </c>
      <c r="B3" s="29"/>
      <c r="C3" s="29"/>
    </row>
    <row r="4" ht="11.25" spans="1:3">
      <c r="A4" s="8" t="s">
        <v>7</v>
      </c>
      <c r="B4" s="8" t="s">
        <v>8</v>
      </c>
      <c r="C4" s="8" t="s">
        <v>9</v>
      </c>
    </row>
    <row r="5" ht="11.25" spans="1:3">
      <c r="A5" s="8"/>
      <c r="B5" s="8"/>
      <c r="C5" s="8"/>
    </row>
    <row r="6" ht="11.25" spans="1:3">
      <c r="A6" s="8"/>
      <c r="B6" s="8"/>
      <c r="C6" s="8"/>
    </row>
    <row r="7" ht="30" customHeight="1" spans="1:3">
      <c r="A7" s="30" t="s">
        <v>34</v>
      </c>
      <c r="B7" s="31">
        <f>SUM(B8:B23)</f>
        <v>298900</v>
      </c>
      <c r="C7" s="31">
        <f>SUM(C8:C23)</f>
        <v>289300</v>
      </c>
    </row>
    <row r="8" ht="30" customHeight="1" spans="1:3">
      <c r="A8" s="32" t="s">
        <v>35</v>
      </c>
      <c r="B8" s="31">
        <v>36680</v>
      </c>
      <c r="C8" s="31">
        <v>36680</v>
      </c>
    </row>
    <row r="9" ht="30" customHeight="1" spans="1:3">
      <c r="A9" s="32" t="s">
        <v>36</v>
      </c>
      <c r="B9" s="31">
        <v>436</v>
      </c>
      <c r="C9" s="31">
        <v>436</v>
      </c>
    </row>
    <row r="10" ht="30" customHeight="1" spans="1:3">
      <c r="A10" s="32" t="s">
        <v>37</v>
      </c>
      <c r="B10" s="31">
        <v>6518</v>
      </c>
      <c r="C10" s="31">
        <v>6518</v>
      </c>
    </row>
    <row r="11" ht="30" customHeight="1" spans="1:3">
      <c r="A11" s="32" t="s">
        <v>38</v>
      </c>
      <c r="B11" s="31">
        <v>106140</v>
      </c>
      <c r="C11" s="31">
        <f>106140-9600</f>
        <v>96540</v>
      </c>
    </row>
    <row r="12" ht="30" customHeight="1" spans="1:3">
      <c r="A12" s="32" t="s">
        <v>39</v>
      </c>
      <c r="B12" s="31">
        <v>6665</v>
      </c>
      <c r="C12" s="31">
        <v>6665</v>
      </c>
    </row>
    <row r="13" ht="30" customHeight="1" spans="1:3">
      <c r="A13" s="32" t="s">
        <v>40</v>
      </c>
      <c r="B13" s="31">
        <v>4366</v>
      </c>
      <c r="C13" s="31">
        <v>4366</v>
      </c>
    </row>
    <row r="14" ht="30" customHeight="1" spans="1:3">
      <c r="A14" s="32" t="s">
        <v>41</v>
      </c>
      <c r="B14" s="31">
        <v>35800</v>
      </c>
      <c r="C14" s="31">
        <v>35800</v>
      </c>
    </row>
    <row r="15" ht="30" customHeight="1" spans="1:3">
      <c r="A15" s="32" t="s">
        <v>42</v>
      </c>
      <c r="B15" s="31">
        <v>16799</v>
      </c>
      <c r="C15" s="31">
        <v>16799</v>
      </c>
    </row>
    <row r="16" ht="30" customHeight="1" spans="1:3">
      <c r="A16" s="32" t="s">
        <v>43</v>
      </c>
      <c r="B16" s="31">
        <v>2942</v>
      </c>
      <c r="C16" s="31">
        <v>2942</v>
      </c>
    </row>
    <row r="17" ht="30" customHeight="1" spans="1:3">
      <c r="A17" s="32" t="s">
        <v>44</v>
      </c>
      <c r="B17" s="31">
        <v>53781</v>
      </c>
      <c r="C17" s="31">
        <v>53781</v>
      </c>
    </row>
    <row r="18" ht="30" customHeight="1" spans="1:3">
      <c r="A18" s="32" t="s">
        <v>45</v>
      </c>
      <c r="B18" s="31">
        <v>2653</v>
      </c>
      <c r="C18" s="31">
        <v>2653</v>
      </c>
    </row>
    <row r="19" ht="30" customHeight="1" spans="1:3">
      <c r="A19" s="32" t="s">
        <v>46</v>
      </c>
      <c r="B19" s="31">
        <v>12449</v>
      </c>
      <c r="C19" s="31">
        <v>12449</v>
      </c>
    </row>
    <row r="20" ht="30" customHeight="1" spans="1:3">
      <c r="A20" s="32" t="s">
        <v>47</v>
      </c>
      <c r="B20" s="31">
        <v>1736</v>
      </c>
      <c r="C20" s="31">
        <v>1736</v>
      </c>
    </row>
    <row r="21" ht="30" customHeight="1" spans="1:3">
      <c r="A21" s="32" t="s">
        <v>48</v>
      </c>
      <c r="B21" s="31">
        <v>300</v>
      </c>
      <c r="C21" s="31">
        <v>300</v>
      </c>
    </row>
    <row r="22" ht="30" customHeight="1" spans="1:3">
      <c r="A22" s="32" t="s">
        <v>49</v>
      </c>
      <c r="B22" s="31">
        <v>3500</v>
      </c>
      <c r="C22" s="31">
        <v>3500</v>
      </c>
    </row>
    <row r="23" ht="30" customHeight="1" spans="1:3">
      <c r="A23" s="30" t="s">
        <v>50</v>
      </c>
      <c r="B23" s="31">
        <v>8135</v>
      </c>
      <c r="C23" s="31">
        <v>8135</v>
      </c>
    </row>
  </sheetData>
  <mergeCells count="5">
    <mergeCell ref="A2:C2"/>
    <mergeCell ref="A3:C3"/>
    <mergeCell ref="A4:A6"/>
    <mergeCell ref="B4:B6"/>
    <mergeCell ref="C4:C6"/>
  </mergeCells>
  <pageMargins left="0.75" right="0.75" top="1" bottom="1" header="0.509027777777778" footer="0.509027777777778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topLeftCell="A4" workbookViewId="0">
      <selection activeCell="D13" sqref="D13"/>
    </sheetView>
  </sheetViews>
  <sheetFormatPr defaultColWidth="12" defaultRowHeight="14.25" outlineLevelCol="2"/>
  <cols>
    <col min="1" max="1" width="60.5" style="26" customWidth="1"/>
    <col min="2" max="2" width="19.6666666666667" style="26" customWidth="1"/>
    <col min="3" max="3" width="19.3333333333333" style="26" customWidth="1"/>
    <col min="4" max="16382" width="12" style="26"/>
  </cols>
  <sheetData>
    <row r="1" ht="18.75" spans="1:2">
      <c r="A1" s="3" t="s">
        <v>51</v>
      </c>
      <c r="B1" s="27"/>
    </row>
    <row r="2" ht="18.75" spans="1:3">
      <c r="A2" s="28" t="s">
        <v>52</v>
      </c>
      <c r="B2" s="4"/>
      <c r="C2" s="28"/>
    </row>
    <row r="3" ht="15.75" customHeight="1" spans="1:3">
      <c r="A3" s="29" t="s">
        <v>6</v>
      </c>
      <c r="B3" s="29"/>
      <c r="C3" s="29"/>
    </row>
    <row r="4" ht="11.25" spans="1:3">
      <c r="A4" s="8" t="s">
        <v>7</v>
      </c>
      <c r="B4" s="8" t="s">
        <v>8</v>
      </c>
      <c r="C4" s="8" t="s">
        <v>9</v>
      </c>
    </row>
    <row r="5" ht="11.25" spans="1:3">
      <c r="A5" s="8"/>
      <c r="B5" s="8"/>
      <c r="C5" s="8"/>
    </row>
    <row r="6" ht="11.25" spans="1:3">
      <c r="A6" s="8"/>
      <c r="B6" s="8"/>
      <c r="C6" s="8"/>
    </row>
    <row r="7" ht="30" customHeight="1" spans="1:3">
      <c r="A7" s="30" t="s">
        <v>34</v>
      </c>
      <c r="B7" s="31">
        <f>SUM(B8:B23)</f>
        <v>296314</v>
      </c>
      <c r="C7" s="31">
        <f>SUM(C8:C23)</f>
        <v>286714</v>
      </c>
    </row>
    <row r="8" ht="30" customHeight="1" spans="1:3">
      <c r="A8" s="32" t="s">
        <v>35</v>
      </c>
      <c r="B8" s="31">
        <v>35409</v>
      </c>
      <c r="C8" s="31">
        <v>35409</v>
      </c>
    </row>
    <row r="9" ht="30" customHeight="1" spans="1:3">
      <c r="A9" s="32" t="s">
        <v>36</v>
      </c>
      <c r="B9" s="31">
        <v>436</v>
      </c>
      <c r="C9" s="31">
        <v>436</v>
      </c>
    </row>
    <row r="10" ht="30" customHeight="1" spans="1:3">
      <c r="A10" s="32" t="s">
        <v>37</v>
      </c>
      <c r="B10" s="31">
        <v>6336</v>
      </c>
      <c r="C10" s="31">
        <v>6336</v>
      </c>
    </row>
    <row r="11" ht="30" customHeight="1" spans="1:3">
      <c r="A11" s="32" t="s">
        <v>38</v>
      </c>
      <c r="B11" s="31">
        <v>106140</v>
      </c>
      <c r="C11" s="31">
        <f>106140-9600</f>
        <v>96540</v>
      </c>
    </row>
    <row r="12" ht="30" customHeight="1" spans="1:3">
      <c r="A12" s="32" t="s">
        <v>39</v>
      </c>
      <c r="B12" s="31">
        <v>6665</v>
      </c>
      <c r="C12" s="31">
        <v>6665</v>
      </c>
    </row>
    <row r="13" ht="30" customHeight="1" spans="1:3">
      <c r="A13" s="32" t="s">
        <v>40</v>
      </c>
      <c r="B13" s="31">
        <v>4311</v>
      </c>
      <c r="C13" s="31">
        <v>4311</v>
      </c>
    </row>
    <row r="14" ht="30" customHeight="1" spans="1:3">
      <c r="A14" s="32" t="s">
        <v>41</v>
      </c>
      <c r="B14" s="31">
        <v>35349</v>
      </c>
      <c r="C14" s="31">
        <v>35349</v>
      </c>
    </row>
    <row r="15" ht="30" customHeight="1" spans="1:3">
      <c r="A15" s="32" t="s">
        <v>42</v>
      </c>
      <c r="B15" s="31">
        <v>16690</v>
      </c>
      <c r="C15" s="31">
        <v>16690</v>
      </c>
    </row>
    <row r="16" ht="30" customHeight="1" spans="1:3">
      <c r="A16" s="32" t="s">
        <v>43</v>
      </c>
      <c r="B16" s="31">
        <v>2942</v>
      </c>
      <c r="C16" s="31">
        <v>2942</v>
      </c>
    </row>
    <row r="17" ht="30" customHeight="1" spans="1:3">
      <c r="A17" s="32" t="s">
        <v>44</v>
      </c>
      <c r="B17" s="31">
        <v>53416</v>
      </c>
      <c r="C17" s="31">
        <v>53416</v>
      </c>
    </row>
    <row r="18" ht="30" customHeight="1" spans="1:3">
      <c r="A18" s="32" t="s">
        <v>45</v>
      </c>
      <c r="B18" s="31">
        <v>2500</v>
      </c>
      <c r="C18" s="31">
        <v>2500</v>
      </c>
    </row>
    <row r="19" ht="30" customHeight="1" spans="1:3">
      <c r="A19" s="32" t="s">
        <v>46</v>
      </c>
      <c r="B19" s="31">
        <v>12449</v>
      </c>
      <c r="C19" s="31">
        <v>12449</v>
      </c>
    </row>
    <row r="20" ht="30" customHeight="1" spans="1:3">
      <c r="A20" s="32" t="s">
        <v>47</v>
      </c>
      <c r="B20" s="31">
        <v>1736</v>
      </c>
      <c r="C20" s="31">
        <v>1736</v>
      </c>
    </row>
    <row r="21" ht="30" customHeight="1" spans="1:3">
      <c r="A21" s="32" t="s">
        <v>48</v>
      </c>
      <c r="B21" s="31">
        <v>300</v>
      </c>
      <c r="C21" s="31">
        <v>300</v>
      </c>
    </row>
    <row r="22" ht="30" customHeight="1" spans="1:3">
      <c r="A22" s="32" t="s">
        <v>49</v>
      </c>
      <c r="B22" s="31">
        <v>3500</v>
      </c>
      <c r="C22" s="31">
        <v>3500</v>
      </c>
    </row>
    <row r="23" ht="30" customHeight="1" spans="1:3">
      <c r="A23" s="30" t="s">
        <v>50</v>
      </c>
      <c r="B23" s="31">
        <v>8135</v>
      </c>
      <c r="C23" s="31">
        <v>8135</v>
      </c>
    </row>
  </sheetData>
  <mergeCells count="5">
    <mergeCell ref="A2:C2"/>
    <mergeCell ref="A3:C3"/>
    <mergeCell ref="A4:A6"/>
    <mergeCell ref="B4:B6"/>
    <mergeCell ref="C4:C6"/>
  </mergeCells>
  <pageMargins left="0.75" right="0.75" top="1" bottom="1" header="0.509027777777778" footer="0.509027777777778"/>
  <pageSetup paperSize="9" orientation="portrait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A1" sqref="A1"/>
    </sheetView>
  </sheetViews>
  <sheetFormatPr defaultColWidth="9.33333333333333" defaultRowHeight="11.25" outlineLevelCol="4"/>
  <cols>
    <col min="1" max="1" width="12.1666666666667" customWidth="1"/>
    <col min="2" max="2" width="64.1666666666667" customWidth="1"/>
    <col min="3" max="3" width="27" style="2" customWidth="1"/>
    <col min="4" max="4" width="9.83333333333333"/>
  </cols>
  <sheetData>
    <row r="1" ht="18.75" spans="1:1">
      <c r="A1" s="3" t="s">
        <v>53</v>
      </c>
    </row>
    <row r="2" ht="20.25" spans="1:5">
      <c r="A2" s="4" t="s">
        <v>54</v>
      </c>
      <c r="B2" s="4"/>
      <c r="C2" s="4"/>
      <c r="D2" s="5"/>
      <c r="E2" s="5"/>
    </row>
    <row r="3" ht="15" spans="1:5">
      <c r="A3" s="21" t="s">
        <v>55</v>
      </c>
      <c r="B3" s="21"/>
      <c r="C3" s="21"/>
      <c r="D3" s="7"/>
      <c r="E3" s="7"/>
    </row>
    <row r="4" ht="48" customHeight="1" spans="1:4">
      <c r="A4" s="8" t="s">
        <v>56</v>
      </c>
      <c r="B4" s="8" t="s">
        <v>57</v>
      </c>
      <c r="C4" s="8" t="s">
        <v>58</v>
      </c>
      <c r="D4" s="9"/>
    </row>
    <row r="5" ht="48" customHeight="1" spans="1:3">
      <c r="A5" s="22">
        <v>201</v>
      </c>
      <c r="B5" s="22" t="s">
        <v>59</v>
      </c>
      <c r="C5" s="23">
        <v>1818</v>
      </c>
    </row>
    <row r="6" ht="48" customHeight="1" spans="1:3">
      <c r="A6" s="22">
        <v>208</v>
      </c>
      <c r="B6" s="22" t="s">
        <v>60</v>
      </c>
      <c r="C6" s="23">
        <v>24846</v>
      </c>
    </row>
    <row r="7" ht="48" customHeight="1" spans="1:3">
      <c r="A7" s="22">
        <v>210</v>
      </c>
      <c r="B7" s="22" t="s">
        <v>61</v>
      </c>
      <c r="C7" s="23">
        <v>916</v>
      </c>
    </row>
    <row r="8" ht="48" customHeight="1" spans="1:3">
      <c r="A8" s="22">
        <v>212</v>
      </c>
      <c r="B8" s="22" t="s">
        <v>62</v>
      </c>
      <c r="C8" s="23">
        <v>7973</v>
      </c>
    </row>
    <row r="9" ht="48" customHeight="1" spans="1:3">
      <c r="A9" s="22">
        <v>215</v>
      </c>
      <c r="B9" s="22" t="s">
        <v>63</v>
      </c>
      <c r="C9" s="23">
        <v>300</v>
      </c>
    </row>
    <row r="10" ht="48" customHeight="1" spans="1:3">
      <c r="A10" s="22" t="s">
        <v>64</v>
      </c>
      <c r="B10" s="22"/>
      <c r="C10" s="23">
        <f>SUM(C5:C9)</f>
        <v>35853</v>
      </c>
    </row>
    <row r="12" ht="17.1" customHeight="1" spans="1:3">
      <c r="A12" s="24" t="s">
        <v>65</v>
      </c>
      <c r="B12" s="25"/>
      <c r="C12" s="25"/>
    </row>
  </sheetData>
  <mergeCells count="3">
    <mergeCell ref="A2:C2"/>
    <mergeCell ref="A3:C3"/>
    <mergeCell ref="A12:C12"/>
  </mergeCells>
  <pageMargins left="0.75" right="0.75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opLeftCell="A22" workbookViewId="0">
      <selection activeCell="A4" sqref="$A4:$XFD4"/>
    </sheetView>
  </sheetViews>
  <sheetFormatPr defaultColWidth="9.33333333333333" defaultRowHeight="11.25" outlineLevelCol="6"/>
  <cols>
    <col min="1" max="1" width="18.6666666666667" style="1" customWidth="1"/>
    <col min="2" max="2" width="10.3333333333333" customWidth="1"/>
    <col min="3" max="3" width="28.8333333333333" customWidth="1"/>
    <col min="4" max="4" width="33.5" customWidth="1"/>
    <col min="5" max="5" width="12.8333333333333" style="2" customWidth="1"/>
    <col min="6" max="6" width="9.83333333333333"/>
  </cols>
  <sheetData>
    <row r="1" ht="18.75" spans="1:1">
      <c r="A1" s="3" t="s">
        <v>66</v>
      </c>
    </row>
    <row r="2" ht="20.25" spans="1:7">
      <c r="A2" s="4" t="s">
        <v>67</v>
      </c>
      <c r="B2" s="4"/>
      <c r="C2" s="4"/>
      <c r="D2" s="4"/>
      <c r="E2" s="4"/>
      <c r="F2" s="5"/>
      <c r="G2" s="5"/>
    </row>
    <row r="3" ht="15" spans="1:7">
      <c r="A3" s="6" t="s">
        <v>55</v>
      </c>
      <c r="B3" s="6"/>
      <c r="C3" s="6"/>
      <c r="D3" s="6"/>
      <c r="E3" s="6"/>
      <c r="F3" s="7"/>
      <c r="G3" s="7"/>
    </row>
    <row r="4" ht="24.95" customHeight="1" spans="1:6">
      <c r="A4" s="8" t="s">
        <v>68</v>
      </c>
      <c r="B4" s="8" t="s">
        <v>56</v>
      </c>
      <c r="C4" s="8" t="s">
        <v>57</v>
      </c>
      <c r="D4" s="8" t="s">
        <v>69</v>
      </c>
      <c r="E4" s="8" t="s">
        <v>70</v>
      </c>
      <c r="F4" s="9"/>
    </row>
    <row r="5" ht="24.95" customHeight="1" spans="1:5">
      <c r="A5" s="10" t="s">
        <v>71</v>
      </c>
      <c r="B5" s="10">
        <v>201</v>
      </c>
      <c r="C5" s="10" t="s">
        <v>59</v>
      </c>
      <c r="D5" s="10" t="s">
        <v>72</v>
      </c>
      <c r="E5" s="11">
        <v>548</v>
      </c>
    </row>
    <row r="6" ht="24.95" customHeight="1" spans="1:5">
      <c r="A6" s="10"/>
      <c r="B6" s="10">
        <v>208</v>
      </c>
      <c r="C6" s="10" t="s">
        <v>60</v>
      </c>
      <c r="D6" s="10" t="s">
        <v>73</v>
      </c>
      <c r="E6" s="11">
        <v>15</v>
      </c>
    </row>
    <row r="7" ht="24.95" customHeight="1" spans="1:5">
      <c r="A7" s="10"/>
      <c r="B7" s="10">
        <v>210</v>
      </c>
      <c r="C7" s="10" t="s">
        <v>61</v>
      </c>
      <c r="D7" s="10" t="s">
        <v>73</v>
      </c>
      <c r="E7" s="11">
        <v>11</v>
      </c>
    </row>
    <row r="8" ht="24.95" customHeight="1" spans="1:5">
      <c r="A8" s="10"/>
      <c r="B8" s="12" t="s">
        <v>74</v>
      </c>
      <c r="C8" s="12"/>
      <c r="D8" s="12"/>
      <c r="E8" s="11">
        <f>SUM(E5:E7)</f>
        <v>574</v>
      </c>
    </row>
    <row r="9" ht="24.95" customHeight="1" spans="1:5">
      <c r="A9" s="13" t="s">
        <v>75</v>
      </c>
      <c r="B9" s="10">
        <v>201</v>
      </c>
      <c r="C9" s="10" t="s">
        <v>59</v>
      </c>
      <c r="D9" s="10" t="s">
        <v>73</v>
      </c>
      <c r="E9" s="11">
        <v>6</v>
      </c>
    </row>
    <row r="10" ht="24.95" customHeight="1" spans="1:5">
      <c r="A10" s="14"/>
      <c r="B10" s="10">
        <v>208</v>
      </c>
      <c r="C10" s="10" t="s">
        <v>60</v>
      </c>
      <c r="D10" s="10" t="s">
        <v>73</v>
      </c>
      <c r="E10" s="11">
        <v>8</v>
      </c>
    </row>
    <row r="11" ht="24.95" customHeight="1" spans="1:5">
      <c r="A11" s="14"/>
      <c r="B11" s="15" t="s">
        <v>74</v>
      </c>
      <c r="C11" s="16"/>
      <c r="D11" s="17"/>
      <c r="E11" s="11">
        <f>SUM(E9:E10)</f>
        <v>14</v>
      </c>
    </row>
    <row r="12" ht="24.95" customHeight="1" spans="1:5">
      <c r="A12" s="13" t="s">
        <v>76</v>
      </c>
      <c r="B12" s="10">
        <v>201</v>
      </c>
      <c r="C12" s="10" t="s">
        <v>59</v>
      </c>
      <c r="D12" s="10" t="s">
        <v>73</v>
      </c>
      <c r="E12" s="11">
        <v>5</v>
      </c>
    </row>
    <row r="13" ht="24.95" customHeight="1" spans="1:5">
      <c r="A13" s="14"/>
      <c r="B13" s="10">
        <v>208</v>
      </c>
      <c r="C13" s="10" t="s">
        <v>60</v>
      </c>
      <c r="D13" s="10" t="s">
        <v>73</v>
      </c>
      <c r="E13" s="11">
        <v>8</v>
      </c>
    </row>
    <row r="14" ht="24.95" customHeight="1" spans="1:5">
      <c r="A14" s="14"/>
      <c r="B14" s="15" t="s">
        <v>74</v>
      </c>
      <c r="C14" s="16"/>
      <c r="D14" s="17"/>
      <c r="E14" s="11">
        <f>SUM(E12:E13)</f>
        <v>13</v>
      </c>
    </row>
    <row r="15" ht="24.95" customHeight="1" spans="1:5">
      <c r="A15" s="13" t="s">
        <v>77</v>
      </c>
      <c r="B15" s="10">
        <v>201</v>
      </c>
      <c r="C15" s="10" t="s">
        <v>59</v>
      </c>
      <c r="D15" s="10" t="s">
        <v>78</v>
      </c>
      <c r="E15" s="11">
        <v>324</v>
      </c>
    </row>
    <row r="16" ht="24.95" customHeight="1" spans="1:5">
      <c r="A16" s="14"/>
      <c r="B16" s="10">
        <v>208</v>
      </c>
      <c r="C16" s="10" t="s">
        <v>60</v>
      </c>
      <c r="D16" s="10" t="s">
        <v>73</v>
      </c>
      <c r="E16" s="11">
        <v>80</v>
      </c>
    </row>
    <row r="17" ht="24.95" customHeight="1" spans="1:5">
      <c r="A17" s="14"/>
      <c r="B17" s="10">
        <v>212</v>
      </c>
      <c r="C17" s="10" t="s">
        <v>62</v>
      </c>
      <c r="D17" s="10" t="s">
        <v>79</v>
      </c>
      <c r="E17" s="11">
        <v>20</v>
      </c>
    </row>
    <row r="18" ht="24.95" customHeight="1" spans="1:5">
      <c r="A18" s="18"/>
      <c r="B18" s="15" t="s">
        <v>74</v>
      </c>
      <c r="C18" s="16"/>
      <c r="D18" s="17"/>
      <c r="E18" s="11">
        <f>SUM(E15:E17)</f>
        <v>424</v>
      </c>
    </row>
    <row r="19" ht="40.5" spans="1:5">
      <c r="A19" s="10" t="s">
        <v>80</v>
      </c>
      <c r="B19" s="10">
        <v>212</v>
      </c>
      <c r="C19" s="10" t="s">
        <v>62</v>
      </c>
      <c r="D19" s="10" t="s">
        <v>81</v>
      </c>
      <c r="E19" s="11">
        <v>1100</v>
      </c>
    </row>
    <row r="20" ht="32.1" customHeight="1" spans="1:5">
      <c r="A20" s="10" t="s">
        <v>82</v>
      </c>
      <c r="B20" s="10">
        <v>215</v>
      </c>
      <c r="C20" s="10" t="s">
        <v>63</v>
      </c>
      <c r="D20" s="10" t="s">
        <v>83</v>
      </c>
      <c r="E20" s="11">
        <v>300</v>
      </c>
    </row>
    <row r="21" ht="24.95" customHeight="1" spans="1:5">
      <c r="A21" s="13" t="s">
        <v>84</v>
      </c>
      <c r="B21" s="10">
        <v>201</v>
      </c>
      <c r="C21" s="10" t="s">
        <v>59</v>
      </c>
      <c r="D21" s="10" t="s">
        <v>85</v>
      </c>
      <c r="E21" s="11">
        <v>935</v>
      </c>
    </row>
    <row r="22" ht="30.95" customHeight="1" spans="1:5">
      <c r="A22" s="14"/>
      <c r="B22" s="10">
        <v>208</v>
      </c>
      <c r="C22" s="10" t="s">
        <v>60</v>
      </c>
      <c r="D22" s="10" t="s">
        <v>86</v>
      </c>
      <c r="E22" s="11">
        <v>24735</v>
      </c>
    </row>
    <row r="23" ht="30.95" customHeight="1" spans="1:5">
      <c r="A23" s="14"/>
      <c r="B23" s="10">
        <v>210</v>
      </c>
      <c r="C23" s="10" t="s">
        <v>61</v>
      </c>
      <c r="D23" s="10" t="s">
        <v>87</v>
      </c>
      <c r="E23" s="11">
        <v>905</v>
      </c>
    </row>
    <row r="24" ht="24.95" customHeight="1" spans="1:5">
      <c r="A24" s="18"/>
      <c r="B24" s="15" t="s">
        <v>74</v>
      </c>
      <c r="C24" s="16"/>
      <c r="D24" s="17"/>
      <c r="E24" s="11">
        <f>SUM(E21:E23)</f>
        <v>26575</v>
      </c>
    </row>
    <row r="25" ht="27" spans="1:5">
      <c r="A25" s="18" t="s">
        <v>88</v>
      </c>
      <c r="B25" s="10">
        <v>212</v>
      </c>
      <c r="C25" s="10" t="s">
        <v>62</v>
      </c>
      <c r="D25" s="10" t="s">
        <v>89</v>
      </c>
      <c r="E25" s="11">
        <v>6853</v>
      </c>
    </row>
    <row r="26" ht="24.95" customHeight="1" spans="1:5">
      <c r="A26" s="10"/>
      <c r="B26" s="10" t="s">
        <v>64</v>
      </c>
      <c r="C26" s="10"/>
      <c r="D26" s="10"/>
      <c r="E26" s="11">
        <f>E25+E24+E20+E19+E18+E14+E11+E8</f>
        <v>35853</v>
      </c>
    </row>
    <row r="28" ht="13.5" spans="1:5">
      <c r="A28" s="19" t="s">
        <v>65</v>
      </c>
      <c r="B28" s="20"/>
      <c r="C28" s="20"/>
      <c r="D28" s="20"/>
      <c r="E28" s="20"/>
    </row>
  </sheetData>
  <mergeCells count="13">
    <mergeCell ref="A2:E2"/>
    <mergeCell ref="A3:E3"/>
    <mergeCell ref="B8:D8"/>
    <mergeCell ref="B11:D11"/>
    <mergeCell ref="B14:D14"/>
    <mergeCell ref="B18:D18"/>
    <mergeCell ref="B24:D24"/>
    <mergeCell ref="A28:E28"/>
    <mergeCell ref="A5:A8"/>
    <mergeCell ref="A9:A11"/>
    <mergeCell ref="A12:A14"/>
    <mergeCell ref="A15:A18"/>
    <mergeCell ref="A21:A2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Sheet1</vt:lpstr>
      <vt:lpstr>Sheet2</vt:lpstr>
      <vt:lpstr>附件12018年全区一般公共预算收入调整表</vt:lpstr>
      <vt:lpstr>附件22018年区本级一般公共预算收入调整表</vt:lpstr>
      <vt:lpstr>附件32018年全区一般公共预算支出预算表 </vt:lpstr>
      <vt:lpstr>附件42018年区本级一般公共预算支出预算表</vt:lpstr>
      <vt:lpstr>附件52018年区本级预算调整支出大类汇总</vt:lpstr>
      <vt:lpstr>附件62018年区本级预算调整支出安排明细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2018-12-11T11:46:00Z</dcterms:created>
  <dcterms:modified xsi:type="dcterms:W3CDTF">2018-12-20T11:51:41Z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